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liquidazione mensile" sheetId="1" r:id="rId1"/>
  </sheets>
  <definedNames>
    <definedName name="_xlnm.Print_Area" localSheetId="0">'liquidazione mensile'!$A$1:$L$28</definedName>
    <definedName name="Excel_BuiltIn_Print_Area_1_1">'liquidazione mensile'!$A$1:$L$28</definedName>
    <definedName name="Excel_BuiltIn_Print_Area_1_1_1">'liquidazione mensile'!$A$1:$L$27</definedName>
    <definedName name="Excel_BuiltIn_Print_Area_1_1_11">'liquidazione mensile'!$A$1:$K$27</definedName>
    <definedName name="Excel_BuiltIn_Print_Area_1_1_1_1">'liquidazione mensile'!$A$1:$J$27</definedName>
    <definedName name="Excel_BuiltIn_Print_Area_1_1_1_1_1">'liquidazione mensile'!$A$1:$J$54</definedName>
  </definedNames>
  <calcPr fullCalcOnLoad="1"/>
</workbook>
</file>

<file path=xl/sharedStrings.xml><?xml version="1.0" encoding="utf-8"?>
<sst xmlns="http://schemas.openxmlformats.org/spreadsheetml/2006/main" count="28" uniqueCount="28">
  <si>
    <t>Consiglieri comunali</t>
  </si>
  <si>
    <t>L'IMPORTO E' CALCOLATO AL LORDO DELLE TRATTENUTE</t>
  </si>
  <si>
    <t>Tot. Pres.</t>
  </si>
  <si>
    <t>Importo</t>
  </si>
  <si>
    <t>Determina F.R. n. 1368/06</t>
  </si>
  <si>
    <t>Determina F.R. n. 02/07</t>
  </si>
  <si>
    <t>Coeff. Max liquidato</t>
  </si>
  <si>
    <t>TOTALE</t>
  </si>
  <si>
    <t>Nacci Luigi</t>
  </si>
  <si>
    <t>Totale</t>
  </si>
  <si>
    <t>Spagnolo Giuseppe</t>
  </si>
  <si>
    <t>Vassallo Giuseppe</t>
  </si>
  <si>
    <t>Agliastro Antonio Giuseppe</t>
  </si>
  <si>
    <t>Augugliaro Nicolò</t>
  </si>
  <si>
    <t>Barracco Alessandro</t>
  </si>
  <si>
    <t>Daidone Carmela</t>
  </si>
  <si>
    <t>De Vincenzi luigi</t>
  </si>
  <si>
    <t>Di Marco Vincenzo</t>
  </si>
  <si>
    <t>Genco paolo</t>
  </si>
  <si>
    <t>Mannina Simona</t>
  </si>
  <si>
    <t>Manuguerra Alessandro</t>
  </si>
  <si>
    <t>Miceli Francesca</t>
  </si>
  <si>
    <t>Strongone Eugenio</t>
  </si>
  <si>
    <t>Sindaco €.2,928,32</t>
  </si>
  <si>
    <t>Limite mensile €.878,50</t>
  </si>
  <si>
    <t>Angileri Maria Pia</t>
  </si>
  <si>
    <t>MARZO 2018</t>
  </si>
  <si>
    <t>Recupero mesi precedenti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</si>
</sst>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* #,##0_-;\-* #,##0_-;_-* \-_-;_-@_-"/>
    <numFmt numFmtId="166" formatCode="#,##0.00_ ;\-#,##0.00\ "/>
    <numFmt numFmtId="167" formatCode="[$€-410]\ #,##0.00;[Red]\-[$€-410]\ #,##0.00"/>
    <numFmt numFmtId="168" formatCode="_-* #,##0.00_-;\-* #,##0.00_-;_-* \-??_-;_-@_-"/>
    <numFmt numFmtId="169" formatCode="&quot;€ &quot;#,##0.00;[Red]&quot;-€ &quot;#,##0.00"/>
    <numFmt numFmtId="170" formatCode="[$-410]dddd\ d\ mmmm\ yyyy"/>
    <numFmt numFmtId="171" formatCode="&quot;€&quot;\ #,##0.00"/>
    <numFmt numFmtId="172" formatCode="_-[$€-410]\ * #,##0.00_-;\-[$€-410]\ * #,##0.00_-;_-[$€-410]\ * &quot;-&quot;??_-;_-@_-"/>
    <numFmt numFmtId="173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164" fontId="0" fillId="0" borderId="0" xfId="42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64" fontId="0" fillId="0" borderId="11" xfId="42" applyFont="1" applyFill="1" applyBorder="1" applyAlignment="1" applyProtection="1">
      <alignment horizontal="center"/>
      <protection/>
    </xf>
    <xf numFmtId="164" fontId="0" fillId="0" borderId="10" xfId="42" applyFont="1" applyFill="1" applyBorder="1" applyAlignment="1" applyProtection="1">
      <alignment horizontal="center"/>
      <protection/>
    </xf>
    <xf numFmtId="164" fontId="0" fillId="0" borderId="11" xfId="42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12" xfId="42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5" fillId="0" borderId="0" xfId="42" applyFont="1" applyFill="1" applyBorder="1" applyAlignment="1" applyProtection="1">
      <alignment horizontal="center"/>
      <protection/>
    </xf>
    <xf numFmtId="164" fontId="1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6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42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13" xfId="42" applyFont="1" applyFill="1" applyBorder="1" applyAlignment="1" applyProtection="1">
      <alignment horizontal="center" vertical="center"/>
      <protection/>
    </xf>
    <xf numFmtId="164" fontId="0" fillId="0" borderId="11" xfId="42" applyFont="1" applyFill="1" applyBorder="1" applyAlignment="1" applyProtection="1">
      <alignment horizontal="center" vertical="center"/>
      <protection/>
    </xf>
    <xf numFmtId="164" fontId="0" fillId="0" borderId="10" xfId="42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164" fontId="1" fillId="0" borderId="17" xfId="42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64" fontId="0" fillId="0" borderId="20" xfId="42" applyFont="1" applyFill="1" applyBorder="1" applyAlignment="1" applyProtection="1">
      <alignment horizontal="center" vertical="center"/>
      <protection/>
    </xf>
    <xf numFmtId="164" fontId="0" fillId="0" borderId="20" xfId="42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42" applyNumberFormat="1" applyFill="1" applyBorder="1" applyAlignment="1" applyProtection="1">
      <alignment/>
      <protection/>
    </xf>
    <xf numFmtId="0" fontId="0" fillId="0" borderId="20" xfId="0" applyNumberFormat="1" applyBorder="1" applyAlignment="1">
      <alignment/>
    </xf>
    <xf numFmtId="0" fontId="9" fillId="0" borderId="21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center" vertical="center" wrapText="1"/>
    </xf>
    <xf numFmtId="8" fontId="0" fillId="0" borderId="22" xfId="42" applyNumberFormat="1" applyFont="1" applyFill="1" applyBorder="1" applyAlignment="1" applyProtection="1">
      <alignment horizontal="center" vertical="center" wrapText="1"/>
      <protection/>
    </xf>
    <xf numFmtId="8" fontId="1" fillId="0" borderId="22" xfId="0" applyNumberFormat="1" applyFont="1" applyBorder="1" applyAlignment="1">
      <alignment horizontal="center" vertical="center" wrapText="1"/>
    </xf>
    <xf numFmtId="164" fontId="0" fillId="0" borderId="23" xfId="42" applyFont="1" applyFill="1" applyBorder="1" applyAlignment="1" applyProtection="1">
      <alignment horizontal="center" vertical="center"/>
      <protection/>
    </xf>
    <xf numFmtId="172" fontId="0" fillId="0" borderId="24" xfId="60" applyNumberFormat="1" applyFill="1" applyBorder="1" applyAlignment="1" applyProtection="1">
      <alignment horizontal="center" vertical="center" wrapText="1"/>
      <protection/>
    </xf>
    <xf numFmtId="167" fontId="1" fillId="0" borderId="25" xfId="0" applyNumberFormat="1" applyFont="1" applyBorder="1" applyAlignment="1">
      <alignment horizontal="center" vertical="center" wrapText="1"/>
    </xf>
    <xf numFmtId="172" fontId="0" fillId="0" borderId="20" xfId="60" applyNumberFormat="1" applyFill="1" applyBorder="1" applyAlignment="1" applyProtection="1">
      <alignment horizontal="center" vertical="center" wrapText="1"/>
      <protection/>
    </xf>
    <xf numFmtId="2" fontId="0" fillId="33" borderId="12" xfId="42" applyNumberFormat="1" applyFill="1" applyBorder="1" applyAlignment="1" applyProtection="1">
      <alignment horizontal="center" vertical="center"/>
      <protection/>
    </xf>
    <xf numFmtId="2" fontId="0" fillId="33" borderId="11" xfId="42" applyNumberFormat="1" applyFont="1" applyFill="1" applyBorder="1" applyAlignment="1" applyProtection="1">
      <alignment horizontal="center"/>
      <protection/>
    </xf>
    <xf numFmtId="2" fontId="0" fillId="33" borderId="11" xfId="42" applyNumberFormat="1" applyFont="1" applyFill="1" applyBorder="1" applyAlignment="1" applyProtection="1">
      <alignment horizontal="center"/>
      <protection/>
    </xf>
    <xf numFmtId="2" fontId="0" fillId="33" borderId="11" xfId="42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NumberFormat="1" applyBorder="1" applyAlignment="1">
      <alignment/>
    </xf>
    <xf numFmtId="0" fontId="0" fillId="0" borderId="19" xfId="0" applyFont="1" applyBorder="1" applyAlignment="1">
      <alignment/>
    </xf>
    <xf numFmtId="2" fontId="0" fillId="33" borderId="19" xfId="42" applyNumberFormat="1" applyFill="1" applyBorder="1" applyAlignment="1" applyProtection="1">
      <alignment horizontal="center" vertical="center"/>
      <protection/>
    </xf>
    <xf numFmtId="164" fontId="0" fillId="0" borderId="19" xfId="42" applyFont="1" applyFill="1" applyBorder="1" applyAlignment="1" applyProtection="1">
      <alignment horizontal="center" vertical="center"/>
      <protection/>
    </xf>
    <xf numFmtId="164" fontId="0" fillId="0" borderId="19" xfId="42" applyFont="1" applyFill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>
      <alignment horizontal="center" vertical="center"/>
    </xf>
    <xf numFmtId="172" fontId="0" fillId="0" borderId="26" xfId="60" applyNumberFormat="1" applyFill="1" applyBorder="1" applyAlignment="1" applyProtection="1">
      <alignment horizontal="center" vertical="center" wrapText="1"/>
      <protection/>
    </xf>
    <xf numFmtId="172" fontId="0" fillId="0" borderId="19" xfId="60" applyNumberFormat="1" applyFill="1" applyBorder="1" applyAlignment="1" applyProtection="1">
      <alignment horizontal="center" vertical="center" wrapText="1"/>
      <protection/>
    </xf>
    <xf numFmtId="164" fontId="0" fillId="0" borderId="27" xfId="42" applyFont="1" applyFill="1" applyBorder="1" applyAlignment="1" applyProtection="1">
      <alignment horizontal="center" vertical="center"/>
      <protection/>
    </xf>
    <xf numFmtId="2" fontId="0" fillId="33" borderId="20" xfId="42" applyNumberFormat="1" applyFill="1" applyBorder="1" applyAlignment="1" applyProtection="1">
      <alignment horizontal="center" vertical="center"/>
      <protection/>
    </xf>
    <xf numFmtId="0" fontId="1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48"/>
  <sheetViews>
    <sheetView tabSelected="1" zoomScalePageLayoutView="0" workbookViewId="0" topLeftCell="B1">
      <selection activeCell="D26" sqref="D26"/>
    </sheetView>
  </sheetViews>
  <sheetFormatPr defaultColWidth="9.140625" defaultRowHeight="12.75"/>
  <cols>
    <col min="1" max="1" width="4.00390625" style="0" customWidth="1"/>
    <col min="2" max="2" width="24.57421875" style="0" customWidth="1"/>
    <col min="3" max="3" width="13.7109375" style="0" customWidth="1"/>
    <col min="4" max="5" width="12.7109375" style="0" customWidth="1"/>
    <col min="6" max="7" width="0" style="0" hidden="1" customWidth="1"/>
    <col min="8" max="8" width="0" style="1" hidden="1" customWidth="1"/>
    <col min="9" max="9" width="11.28125" style="0" customWidth="1"/>
    <col min="10" max="10" width="17.00390625" style="50" customWidth="1"/>
    <col min="11" max="11" width="16.140625" style="0" customWidth="1"/>
    <col min="12" max="12" width="15.140625" style="50" customWidth="1"/>
    <col min="16" max="16" width="10.7109375" style="0" customWidth="1"/>
  </cols>
  <sheetData>
    <row r="1" spans="2:13" ht="25.5" customHeight="1">
      <c r="B1" s="86"/>
      <c r="C1" s="86"/>
      <c r="D1" s="86"/>
      <c r="E1" s="86"/>
      <c r="F1" s="86"/>
      <c r="G1" s="86"/>
      <c r="H1" s="86"/>
      <c r="I1" s="86"/>
      <c r="J1" s="86"/>
      <c r="L1" s="87"/>
      <c r="M1" s="87"/>
    </row>
    <row r="2" ht="15.75">
      <c r="F2" s="3"/>
    </row>
    <row r="3" spans="6:13" ht="24" customHeight="1">
      <c r="F3" s="3"/>
      <c r="I3" s="4"/>
      <c r="J3" s="69" t="s">
        <v>23</v>
      </c>
      <c r="K3" s="92" t="s">
        <v>24</v>
      </c>
      <c r="L3" s="92"/>
      <c r="M3" s="92"/>
    </row>
    <row r="4" spans="4:5" ht="7.5" customHeight="1">
      <c r="D4" s="4"/>
      <c r="E4" s="4"/>
    </row>
    <row r="5" spans="2:13" ht="25.5" customHeight="1" thickBot="1">
      <c r="B5" s="5" t="s">
        <v>0</v>
      </c>
      <c r="C5" s="80"/>
      <c r="D5" s="88" t="s">
        <v>26</v>
      </c>
      <c r="E5" s="89"/>
      <c r="F5" s="1"/>
      <c r="G5" s="6"/>
      <c r="I5" s="90" t="s">
        <v>1</v>
      </c>
      <c r="J5" s="91"/>
      <c r="K5" s="91"/>
      <c r="L5" s="54"/>
      <c r="M5" s="7"/>
    </row>
    <row r="6" spans="2:12" ht="51">
      <c r="B6" s="41"/>
      <c r="C6" s="81" t="s">
        <v>27</v>
      </c>
      <c r="D6" s="79" t="s">
        <v>2</v>
      </c>
      <c r="E6" s="40" t="s">
        <v>3</v>
      </c>
      <c r="F6" s="42"/>
      <c r="G6" s="42" t="s">
        <v>4</v>
      </c>
      <c r="H6" s="43" t="s">
        <v>5</v>
      </c>
      <c r="I6" s="44" t="s">
        <v>6</v>
      </c>
      <c r="J6" s="53"/>
      <c r="K6" s="45" t="s">
        <v>7</v>
      </c>
      <c r="L6" s="55"/>
    </row>
    <row r="7" spans="2:12" ht="12.75">
      <c r="B7" s="70" t="s">
        <v>12</v>
      </c>
      <c r="C7" s="84">
        <v>0</v>
      </c>
      <c r="D7" s="71">
        <v>14</v>
      </c>
      <c r="E7" s="72">
        <v>20.99</v>
      </c>
      <c r="F7" s="72"/>
      <c r="G7" s="72"/>
      <c r="H7" s="73"/>
      <c r="I7" s="74">
        <f>IF(D7&gt;41.85,41.85,D7)</f>
        <v>14</v>
      </c>
      <c r="J7" s="75"/>
      <c r="K7" s="76">
        <f>PRODUCT(E7,I7)</f>
        <v>293.85999999999996</v>
      </c>
      <c r="L7" s="56"/>
    </row>
    <row r="8" spans="2:12" ht="12.75">
      <c r="B8" s="46" t="s">
        <v>25</v>
      </c>
      <c r="C8" s="85">
        <v>22</v>
      </c>
      <c r="D8" s="78">
        <f>15+C8</f>
        <v>37</v>
      </c>
      <c r="E8" s="72">
        <v>20.99</v>
      </c>
      <c r="F8" s="47"/>
      <c r="G8" s="47"/>
      <c r="H8" s="48"/>
      <c r="I8" s="74">
        <f aca="true" t="shared" si="0" ref="I8:I21">IF(D8&gt;41.85,41.85,D8)</f>
        <v>37</v>
      </c>
      <c r="J8" s="61"/>
      <c r="K8" s="61">
        <f>PRODUCT(E8,I8)</f>
        <v>776.63</v>
      </c>
      <c r="L8" s="56"/>
    </row>
    <row r="9" spans="2:12" ht="12.75">
      <c r="B9" s="49" t="s">
        <v>13</v>
      </c>
      <c r="C9" s="82">
        <v>0</v>
      </c>
      <c r="D9" s="62">
        <v>21</v>
      </c>
      <c r="E9" s="77">
        <v>20.99</v>
      </c>
      <c r="F9" s="13"/>
      <c r="G9" s="13"/>
      <c r="H9" s="37"/>
      <c r="I9" s="74">
        <f t="shared" si="0"/>
        <v>21</v>
      </c>
      <c r="J9" s="59"/>
      <c r="K9" s="61">
        <f aca="true" t="shared" si="1" ref="K9:K21">PRODUCT(E9,I9)</f>
        <v>440.78999999999996</v>
      </c>
      <c r="L9" s="56"/>
    </row>
    <row r="10" spans="2:12" ht="12.75">
      <c r="B10" s="66" t="s">
        <v>14</v>
      </c>
      <c r="C10" s="83">
        <v>0</v>
      </c>
      <c r="D10" s="63">
        <v>12</v>
      </c>
      <c r="E10" s="58">
        <v>20.99</v>
      </c>
      <c r="F10" s="8"/>
      <c r="G10" s="8"/>
      <c r="H10" s="8"/>
      <c r="I10" s="74">
        <f t="shared" si="0"/>
        <v>12</v>
      </c>
      <c r="J10" s="59"/>
      <c r="K10" s="61">
        <f t="shared" si="1"/>
        <v>251.88</v>
      </c>
      <c r="L10" s="56"/>
    </row>
    <row r="11" spans="2:12" ht="12.75">
      <c r="B11" s="66" t="s">
        <v>15</v>
      </c>
      <c r="C11" s="83">
        <v>-13</v>
      </c>
      <c r="D11" s="63">
        <f>17+C11</f>
        <v>4</v>
      </c>
      <c r="E11" s="58">
        <v>20.99</v>
      </c>
      <c r="F11" s="8"/>
      <c r="G11" s="8"/>
      <c r="H11" s="9"/>
      <c r="I11" s="74">
        <f t="shared" si="0"/>
        <v>4</v>
      </c>
      <c r="J11" s="59"/>
      <c r="K11" s="61">
        <f t="shared" si="1"/>
        <v>83.96</v>
      </c>
      <c r="L11" s="56"/>
    </row>
    <row r="12" spans="2:12" ht="12.75">
      <c r="B12" s="66" t="s">
        <v>16</v>
      </c>
      <c r="C12" s="83">
        <v>0</v>
      </c>
      <c r="D12" s="64">
        <v>9</v>
      </c>
      <c r="E12" s="58">
        <v>20.99</v>
      </c>
      <c r="F12" s="10"/>
      <c r="G12" s="10"/>
      <c r="H12" s="9"/>
      <c r="I12" s="74">
        <f t="shared" si="0"/>
        <v>9</v>
      </c>
      <c r="J12" s="59"/>
      <c r="K12" s="61">
        <f t="shared" si="1"/>
        <v>188.91</v>
      </c>
      <c r="L12" s="56"/>
    </row>
    <row r="13" spans="2:16" ht="12.75">
      <c r="B13" s="66" t="s">
        <v>17</v>
      </c>
      <c r="C13" s="83">
        <v>0</v>
      </c>
      <c r="D13" s="63">
        <v>20</v>
      </c>
      <c r="E13" s="58">
        <v>20.99</v>
      </c>
      <c r="F13" s="8"/>
      <c r="G13" s="8"/>
      <c r="H13" s="9"/>
      <c r="I13" s="74">
        <f t="shared" si="0"/>
        <v>20</v>
      </c>
      <c r="J13" s="59"/>
      <c r="K13" s="61">
        <f t="shared" si="1"/>
        <v>419.79999999999995</v>
      </c>
      <c r="L13" s="56"/>
      <c r="M13" s="11"/>
      <c r="P13" s="12"/>
    </row>
    <row r="14" spans="2:12" ht="12.75">
      <c r="B14" s="66" t="s">
        <v>18</v>
      </c>
      <c r="C14" s="83">
        <v>0</v>
      </c>
      <c r="D14" s="63">
        <v>17</v>
      </c>
      <c r="E14" s="58">
        <v>20.99</v>
      </c>
      <c r="F14" s="8"/>
      <c r="G14" s="8"/>
      <c r="H14" s="9"/>
      <c r="I14" s="74">
        <f t="shared" si="0"/>
        <v>17</v>
      </c>
      <c r="J14" s="59"/>
      <c r="K14" s="61">
        <f t="shared" si="1"/>
        <v>356.83</v>
      </c>
      <c r="L14" s="56"/>
    </row>
    <row r="15" spans="2:12" ht="12.75">
      <c r="B15" s="66" t="s">
        <v>19</v>
      </c>
      <c r="C15" s="83">
        <v>0</v>
      </c>
      <c r="D15" s="63">
        <v>18</v>
      </c>
      <c r="E15" s="58">
        <v>20.99</v>
      </c>
      <c r="F15" s="8"/>
      <c r="G15" s="8"/>
      <c r="H15" s="8"/>
      <c r="I15" s="74">
        <f t="shared" si="0"/>
        <v>18</v>
      </c>
      <c r="J15" s="59"/>
      <c r="K15" s="61">
        <f t="shared" si="1"/>
        <v>377.82</v>
      </c>
      <c r="L15" s="56"/>
    </row>
    <row r="16" spans="2:12" ht="12.75">
      <c r="B16" s="66" t="s">
        <v>20</v>
      </c>
      <c r="C16" s="83">
        <v>0</v>
      </c>
      <c r="D16" s="63">
        <v>16</v>
      </c>
      <c r="E16" s="58">
        <v>20.99</v>
      </c>
      <c r="F16" s="8"/>
      <c r="G16" s="8"/>
      <c r="H16" s="9"/>
      <c r="I16" s="74">
        <f t="shared" si="0"/>
        <v>16</v>
      </c>
      <c r="J16" s="59"/>
      <c r="K16" s="61">
        <f t="shared" si="1"/>
        <v>335.84</v>
      </c>
      <c r="L16" s="56"/>
    </row>
    <row r="17" spans="2:12" ht="12.75">
      <c r="B17" s="67" t="s">
        <v>21</v>
      </c>
      <c r="C17" s="83">
        <v>0</v>
      </c>
      <c r="D17" s="65">
        <v>10</v>
      </c>
      <c r="E17" s="58">
        <v>20.99</v>
      </c>
      <c r="F17" s="38"/>
      <c r="G17" s="38"/>
      <c r="H17" s="39"/>
      <c r="I17" s="74">
        <f t="shared" si="0"/>
        <v>10</v>
      </c>
      <c r="J17" s="59"/>
      <c r="K17" s="61">
        <f t="shared" si="1"/>
        <v>209.89999999999998</v>
      </c>
      <c r="L17" s="56"/>
    </row>
    <row r="18" spans="2:12" ht="12.75">
      <c r="B18" s="67" t="s">
        <v>8</v>
      </c>
      <c r="C18" s="83">
        <v>0</v>
      </c>
      <c r="D18" s="65">
        <v>9</v>
      </c>
      <c r="E18" s="58">
        <v>20.99</v>
      </c>
      <c r="F18" s="38"/>
      <c r="G18" s="38"/>
      <c r="H18" s="39"/>
      <c r="I18" s="74">
        <f t="shared" si="0"/>
        <v>9</v>
      </c>
      <c r="J18" s="59"/>
      <c r="K18" s="61">
        <f t="shared" si="1"/>
        <v>188.91</v>
      </c>
      <c r="L18" s="56"/>
    </row>
    <row r="19" spans="2:12" ht="12.75">
      <c r="B19" s="67" t="s">
        <v>10</v>
      </c>
      <c r="C19" s="83">
        <v>0</v>
      </c>
      <c r="D19" s="65">
        <v>19</v>
      </c>
      <c r="E19" s="58">
        <v>20.99</v>
      </c>
      <c r="F19" s="38"/>
      <c r="G19" s="38"/>
      <c r="H19" s="39"/>
      <c r="I19" s="74">
        <f t="shared" si="0"/>
        <v>19</v>
      </c>
      <c r="J19" s="59"/>
      <c r="K19" s="61">
        <f t="shared" si="1"/>
        <v>398.80999999999995</v>
      </c>
      <c r="L19" s="56"/>
    </row>
    <row r="20" spans="2:12" ht="12.75">
      <c r="B20" s="68" t="s">
        <v>22</v>
      </c>
      <c r="C20" s="83">
        <v>0</v>
      </c>
      <c r="D20" s="65">
        <v>20</v>
      </c>
      <c r="E20" s="58">
        <v>20.99</v>
      </c>
      <c r="F20" s="8"/>
      <c r="G20" s="8"/>
      <c r="H20" s="9"/>
      <c r="I20" s="74">
        <f t="shared" si="0"/>
        <v>20</v>
      </c>
      <c r="J20" s="59"/>
      <c r="K20" s="61">
        <f t="shared" si="1"/>
        <v>419.79999999999995</v>
      </c>
      <c r="L20" s="56"/>
    </row>
    <row r="21" spans="2:12" ht="12.75">
      <c r="B21" s="66" t="s">
        <v>11</v>
      </c>
      <c r="C21" s="83">
        <v>0</v>
      </c>
      <c r="D21" s="63">
        <v>21</v>
      </c>
      <c r="E21" s="58">
        <v>20.99</v>
      </c>
      <c r="F21" s="8"/>
      <c r="G21" s="8"/>
      <c r="H21" s="9"/>
      <c r="I21" s="74">
        <f t="shared" si="0"/>
        <v>21</v>
      </c>
      <c r="J21" s="59"/>
      <c r="K21" s="61">
        <f t="shared" si="1"/>
        <v>440.78999999999996</v>
      </c>
      <c r="L21" s="56"/>
    </row>
    <row r="22" spans="2:254" s="14" customFormat="1" ht="20.25" customHeight="1" thickBot="1">
      <c r="B22" s="15"/>
      <c r="C22" s="15"/>
      <c r="D22" s="16"/>
      <c r="E22" s="17"/>
      <c r="F22" s="18"/>
      <c r="G22" s="19"/>
      <c r="H22" s="20"/>
      <c r="I22" s="21"/>
      <c r="J22" s="51" t="s">
        <v>9</v>
      </c>
      <c r="K22" s="60">
        <f>SUM(K7:K21)</f>
        <v>5184.530000000001</v>
      </c>
      <c r="L22" s="57"/>
      <c r="IT22"/>
    </row>
    <row r="23" spans="4:11" ht="12.75">
      <c r="D23" s="2"/>
      <c r="E23" s="2"/>
      <c r="F23" s="4"/>
      <c r="G23" s="22"/>
      <c r="K23" s="23"/>
    </row>
    <row r="24" spans="2:11" ht="12.75">
      <c r="B24" s="4"/>
      <c r="C24" s="4"/>
      <c r="D24" s="2"/>
      <c r="E24" s="2"/>
      <c r="F24" s="4"/>
      <c r="G24" s="22"/>
      <c r="I24" s="24"/>
      <c r="J24" s="52"/>
      <c r="K24" s="25"/>
    </row>
    <row r="25" spans="2:7" ht="12.75">
      <c r="B25" s="4"/>
      <c r="C25" s="4"/>
      <c r="D25" s="2"/>
      <c r="E25" s="2"/>
      <c r="F25" s="4"/>
      <c r="G25" s="22"/>
    </row>
    <row r="26" spans="2:10" ht="12.75">
      <c r="B26" s="4"/>
      <c r="C26" s="4"/>
      <c r="D26" s="2"/>
      <c r="E26" s="2"/>
      <c r="F26" s="4"/>
      <c r="G26" s="22"/>
      <c r="J26" s="52"/>
    </row>
    <row r="27" spans="2:7" ht="12.75">
      <c r="B27" s="4"/>
      <c r="C27" s="4"/>
      <c r="D27" s="2"/>
      <c r="E27" s="2"/>
      <c r="F27" s="4"/>
      <c r="G27" s="22"/>
    </row>
    <row r="28" spans="2:7" ht="12.75">
      <c r="B28" s="4"/>
      <c r="C28" s="4"/>
      <c r="D28" s="2"/>
      <c r="E28" s="2"/>
      <c r="F28" s="4"/>
      <c r="G28" s="22"/>
    </row>
    <row r="29" spans="2:7" ht="12.75">
      <c r="B29" s="4"/>
      <c r="C29" s="4"/>
      <c r="D29" s="2"/>
      <c r="E29" s="2"/>
      <c r="F29" s="4"/>
      <c r="G29" s="22"/>
    </row>
    <row r="30" spans="2:7" ht="12.75">
      <c r="B30" s="26"/>
      <c r="C30" s="26"/>
      <c r="D30" s="27"/>
      <c r="E30" s="2"/>
      <c r="F30" s="4"/>
      <c r="G30" s="4"/>
    </row>
    <row r="31" spans="2:7" ht="12.75">
      <c r="B31" s="4"/>
      <c r="C31" s="4"/>
      <c r="D31" s="1"/>
      <c r="E31" s="2"/>
      <c r="F31" s="4"/>
      <c r="G31" s="28"/>
    </row>
    <row r="32" spans="2:7" ht="12.75">
      <c r="B32" s="4"/>
      <c r="C32" s="4"/>
      <c r="D32" s="1"/>
      <c r="E32" s="2"/>
      <c r="F32" s="29"/>
      <c r="G32" s="30"/>
    </row>
    <row r="33" spans="2:7" ht="12.75">
      <c r="B33" s="4"/>
      <c r="C33" s="4"/>
      <c r="D33" s="1"/>
      <c r="E33" s="2"/>
      <c r="F33" s="29"/>
      <c r="G33" s="30"/>
    </row>
    <row r="34" spans="2:7" ht="12.75">
      <c r="B34" s="4"/>
      <c r="C34" s="4"/>
      <c r="D34" s="1"/>
      <c r="E34" s="2"/>
      <c r="F34" s="29"/>
      <c r="G34" s="30"/>
    </row>
    <row r="35" spans="2:7" ht="12.75">
      <c r="B35" s="4"/>
      <c r="C35" s="4"/>
      <c r="D35" s="1"/>
      <c r="E35" s="2"/>
      <c r="F35" s="29"/>
      <c r="G35" s="30"/>
    </row>
    <row r="36" spans="2:7" ht="12.75">
      <c r="B36" s="4"/>
      <c r="C36" s="4"/>
      <c r="D36" s="31"/>
      <c r="E36" s="2"/>
      <c r="F36" s="29"/>
      <c r="G36" s="30"/>
    </row>
    <row r="37" spans="2:7" ht="12.75">
      <c r="B37" s="32"/>
      <c r="C37" s="32"/>
      <c r="D37" s="33"/>
      <c r="E37" s="33"/>
      <c r="F37" s="29"/>
      <c r="G37" s="30"/>
    </row>
    <row r="38" spans="2:7" ht="12.75">
      <c r="B38" s="32"/>
      <c r="C38" s="32"/>
      <c r="D38" s="33"/>
      <c r="E38" s="33"/>
      <c r="F38" s="29"/>
      <c r="G38" s="30"/>
    </row>
    <row r="39" spans="2:7" ht="12.75">
      <c r="B39" s="32"/>
      <c r="C39" s="32"/>
      <c r="D39" s="33"/>
      <c r="E39" s="33"/>
      <c r="F39" s="29"/>
      <c r="G39" s="30"/>
    </row>
    <row r="40" spans="2:7" ht="18">
      <c r="B40" s="4"/>
      <c r="C40" s="4"/>
      <c r="D40" s="4"/>
      <c r="E40" s="4"/>
      <c r="F40" s="34"/>
      <c r="G40" s="35"/>
    </row>
    <row r="44" spans="4:7" ht="12.75">
      <c r="D44" s="7"/>
      <c r="F44" s="24"/>
      <c r="G44" s="24"/>
    </row>
    <row r="45" spans="4:7" ht="12.75">
      <c r="D45" s="7"/>
      <c r="F45" s="24"/>
      <c r="G45" s="24"/>
    </row>
    <row r="46" spans="4:7" ht="12.75">
      <c r="D46" s="7"/>
      <c r="F46" s="24"/>
      <c r="G46" s="24"/>
    </row>
    <row r="47" spans="2:7" ht="12.75">
      <c r="B47" s="36"/>
      <c r="C47" s="36"/>
      <c r="D47" s="7"/>
      <c r="F47" s="24"/>
      <c r="G47" s="24"/>
    </row>
    <row r="48" spans="6:7" ht="12.75">
      <c r="F48" s="4"/>
      <c r="G48" s="4"/>
    </row>
  </sheetData>
  <sheetProtection/>
  <mergeCells count="5">
    <mergeCell ref="B1:J1"/>
    <mergeCell ref="L1:M1"/>
    <mergeCell ref="D5:E5"/>
    <mergeCell ref="I5:K5"/>
    <mergeCell ref="K3:M3"/>
  </mergeCells>
  <printOptions/>
  <pageMargins left="0.7479166666666667" right="0.7479166666666667" top="1.0798611111111112" bottom="0.9840277777777778" header="0.5118055555555556" footer="0.5118055555555556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2015-02-10T10:17:36Z</cp:lastPrinted>
  <dcterms:created xsi:type="dcterms:W3CDTF">2002-09-16T08:12:29Z</dcterms:created>
  <dcterms:modified xsi:type="dcterms:W3CDTF">2018-04-24T07:12:30Z</dcterms:modified>
  <cp:category/>
  <cp:version/>
  <cp:contentType/>
  <cp:contentStatus/>
  <cp:revision>1</cp:revision>
</cp:coreProperties>
</file>